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44" windowWidth="16260" windowHeight="87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  <c r="E13" i="1"/>
  <c r="D13" i="1"/>
  <c r="E12" i="1"/>
  <c r="D12" i="1"/>
  <c r="E9" i="1"/>
  <c r="F9" i="1" s="1"/>
  <c r="D9" i="1"/>
  <c r="D10" i="1"/>
  <c r="F10" i="1" s="1"/>
  <c r="F11" i="1"/>
  <c r="F12" i="1"/>
  <c r="F14" i="1"/>
  <c r="E11" i="1"/>
  <c r="D11" i="1"/>
  <c r="F8" i="1"/>
  <c r="D8" i="1"/>
  <c r="F6" i="1"/>
  <c r="E6" i="1"/>
  <c r="D6" i="1"/>
</calcChain>
</file>

<file path=xl/sharedStrings.xml><?xml version="1.0" encoding="utf-8"?>
<sst xmlns="http://schemas.openxmlformats.org/spreadsheetml/2006/main" count="28" uniqueCount="27">
  <si>
    <t>CÔNG KHAI</t>
  </si>
  <si>
    <t>QUYẾT TOÁN CÁC KHOẢN THU – CHI NĂM HỌC 2022-2023</t>
  </si>
  <si>
    <t xml:space="preserve"> (Kèm theo QĐ số      /QĐ-MNHH ngày      /    /2023 của trường Mầm non Hoa Hồng)</t>
  </si>
  <si>
    <t xml:space="preserve">              ĐVT: đồng</t>
  </si>
  <si>
    <t>STT</t>
  </si>
  <si>
    <t>Nội dung</t>
  </si>
  <si>
    <t>Mức thu</t>
  </si>
  <si>
    <t xml:space="preserve"> Số thu </t>
  </si>
  <si>
    <t xml:space="preserve"> Số chi </t>
  </si>
  <si>
    <t xml:space="preserve"> Số tồn </t>
  </si>
  <si>
    <t>Ghi chú</t>
  </si>
  <si>
    <t>Học phí</t>
  </si>
  <si>
    <t>+ Trẻ Nhà trẻ, Mẫu giáo: 48.000 đồng/tháng/hs</t>
  </si>
  <si>
    <t>+ Trẻ mầm non 5 tuổi: 38.000 đồng/tháng/hs</t>
  </si>
  <si>
    <t>Chăm sóc Bán trú</t>
  </si>
  <si>
    <t>150.000đ/tháng/hs</t>
  </si>
  <si>
    <t>Thứ 7</t>
  </si>
  <si>
    <t>200.000đ/tháng/hs</t>
  </si>
  <si>
    <t xml:space="preserve">Học phẩm </t>
  </si>
  <si>
    <t>150.000đ/năm/hs</t>
  </si>
  <si>
    <t>TTBPV Bán trú</t>
  </si>
  <si>
    <t>Nước uống tinh khiết</t>
  </si>
  <si>
    <t>12.000đ/tháng/hs</t>
  </si>
  <si>
    <t>Tiền ăn</t>
  </si>
  <si>
    <t>28.000đ/ngày/hs</t>
  </si>
  <si>
    <t>Dành 40% dùng để CCTL</t>
  </si>
  <si>
    <t>Tổn ăn của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</si>
</sst>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#\ ###\ ###"/>
  </numFmts>
  <fonts count="5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8" fontId="4" fillId="0" borderId="1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5" sqref="E5"/>
    </sheetView>
  </sheetViews>
  <sheetFormatPr defaultRowHeight="13.8" x14ac:dyDescent="0.25"/>
  <cols>
    <col min="1" max="1" width="3.69921875" customWidth="1"/>
    <col min="2" max="2" width="15.59765625" customWidth="1"/>
    <col min="3" max="3" width="16.296875" customWidth="1"/>
    <col min="4" max="5" width="11.3984375" customWidth="1"/>
    <col min="6" max="6" width="11.796875" customWidth="1"/>
    <col min="7" max="7" width="16.19921875" customWidth="1"/>
  </cols>
  <sheetData>
    <row r="1" spans="1:7" ht="25.2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27" customHeight="1" x14ac:dyDescent="0.25">
      <c r="A2" s="12" t="s">
        <v>1</v>
      </c>
      <c r="B2" s="12"/>
      <c r="C2" s="12"/>
      <c r="D2" s="12"/>
      <c r="E2" s="12"/>
      <c r="F2" s="12"/>
      <c r="G2" s="12"/>
    </row>
    <row r="3" spans="1:7" ht="21.6" customHeight="1" x14ac:dyDescent="0.25">
      <c r="A3" s="13" t="s">
        <v>2</v>
      </c>
      <c r="B3" s="13"/>
      <c r="C3" s="13"/>
      <c r="D3" s="13"/>
      <c r="E3" s="13"/>
      <c r="F3" s="13"/>
      <c r="G3" s="13"/>
    </row>
    <row r="4" spans="1:7" ht="15.6" x14ac:dyDescent="0.3">
      <c r="A4" s="14" t="s">
        <v>3</v>
      </c>
      <c r="B4" s="14"/>
      <c r="C4" s="14"/>
      <c r="D4" s="14"/>
      <c r="E4" s="14"/>
      <c r="F4" s="14"/>
      <c r="G4" s="14"/>
    </row>
    <row r="5" spans="1:7" ht="39.6" customHeight="1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</row>
    <row r="6" spans="1:7" ht="39.6" x14ac:dyDescent="0.25">
      <c r="A6" s="2">
        <v>1</v>
      </c>
      <c r="B6" s="3" t="s">
        <v>11</v>
      </c>
      <c r="C6" s="4" t="s">
        <v>12</v>
      </c>
      <c r="D6" s="7">
        <f>89018000+181685200</f>
        <v>270703200</v>
      </c>
      <c r="E6" s="7">
        <f>25802316+123960546</f>
        <v>149762862</v>
      </c>
      <c r="F6" s="7">
        <f>D6-E6</f>
        <v>120940338</v>
      </c>
      <c r="G6" s="9" t="s">
        <v>25</v>
      </c>
    </row>
    <row r="7" spans="1:7" ht="26.4" x14ac:dyDescent="0.25">
      <c r="A7" s="2"/>
      <c r="B7" s="3"/>
      <c r="C7" s="4" t="s">
        <v>13</v>
      </c>
      <c r="D7" s="7"/>
      <c r="E7" s="7"/>
      <c r="F7" s="7"/>
      <c r="G7" s="9"/>
    </row>
    <row r="8" spans="1:7" ht="25.2" customHeight="1" x14ac:dyDescent="0.25">
      <c r="A8" s="5">
        <v>2</v>
      </c>
      <c r="B8" s="6" t="s">
        <v>14</v>
      </c>
      <c r="C8" s="5" t="s">
        <v>15</v>
      </c>
      <c r="D8" s="8">
        <f>226500000+297150000</f>
        <v>523650000</v>
      </c>
      <c r="E8" s="8">
        <v>523650000</v>
      </c>
      <c r="F8" s="11">
        <f t="shared" ref="F8:F14" si="0">D8-E8</f>
        <v>0</v>
      </c>
      <c r="G8" s="10"/>
    </row>
    <row r="9" spans="1:7" ht="25.2" customHeight="1" x14ac:dyDescent="0.25">
      <c r="A9" s="5">
        <v>3</v>
      </c>
      <c r="B9" s="6" t="s">
        <v>16</v>
      </c>
      <c r="C9" s="5" t="s">
        <v>17</v>
      </c>
      <c r="D9" s="8">
        <f>94800000+118350000</f>
        <v>213150000</v>
      </c>
      <c r="E9" s="8">
        <f>117067500+81157500</f>
        <v>198225000</v>
      </c>
      <c r="F9" s="11">
        <f t="shared" si="0"/>
        <v>14925000</v>
      </c>
      <c r="G9" s="10"/>
    </row>
    <row r="10" spans="1:7" ht="25.2" customHeight="1" x14ac:dyDescent="0.25">
      <c r="A10" s="5">
        <v>4</v>
      </c>
      <c r="B10" s="6" t="s">
        <v>18</v>
      </c>
      <c r="C10" s="5" t="s">
        <v>19</v>
      </c>
      <c r="D10" s="8">
        <f>57450000+2625000</f>
        <v>60075000</v>
      </c>
      <c r="E10" s="8">
        <v>49282103</v>
      </c>
      <c r="F10" s="11">
        <f t="shared" si="0"/>
        <v>10792897</v>
      </c>
      <c r="G10" s="10"/>
    </row>
    <row r="11" spans="1:7" ht="25.2" customHeight="1" x14ac:dyDescent="0.25">
      <c r="A11" s="5">
        <v>5</v>
      </c>
      <c r="B11" s="6" t="s">
        <v>20</v>
      </c>
      <c r="C11" s="5" t="s">
        <v>19</v>
      </c>
      <c r="D11" s="8">
        <f>57450000+2625000</f>
        <v>60075000</v>
      </c>
      <c r="E11" s="8">
        <f>54080650+4400000</f>
        <v>58480650</v>
      </c>
      <c r="F11" s="11">
        <f t="shared" si="0"/>
        <v>1594350</v>
      </c>
      <c r="G11" s="10"/>
    </row>
    <row r="12" spans="1:7" ht="25.2" customHeight="1" x14ac:dyDescent="0.25">
      <c r="A12" s="5">
        <v>6</v>
      </c>
      <c r="B12" s="6" t="s">
        <v>21</v>
      </c>
      <c r="C12" s="5" t="s">
        <v>22</v>
      </c>
      <c r="D12" s="8">
        <f>23760000+4572000+4524000+4512000+4500000</f>
        <v>41868000</v>
      </c>
      <c r="E12" s="8">
        <f>23760000+18108000</f>
        <v>41868000</v>
      </c>
      <c r="F12" s="11">
        <f t="shared" si="0"/>
        <v>0</v>
      </c>
      <c r="G12" s="10"/>
    </row>
    <row r="13" spans="1:7" ht="26.4" x14ac:dyDescent="0.25">
      <c r="A13" s="5">
        <v>7</v>
      </c>
      <c r="B13" s="6" t="s">
        <v>23</v>
      </c>
      <c r="C13" s="5" t="s">
        <v>24</v>
      </c>
      <c r="D13" s="8">
        <f>873675000+186047000+372507000+196350000</f>
        <v>1628579000</v>
      </c>
      <c r="E13" s="8">
        <f>688888389+155842500+338548140+222012732+173751261</f>
        <v>1579043022</v>
      </c>
      <c r="F13" s="11">
        <f>D13-E13</f>
        <v>49535978</v>
      </c>
      <c r="G13" s="10" t="s">
        <v>26</v>
      </c>
    </row>
    <row r="14" spans="1:7" x14ac:dyDescent="0.25">
      <c r="A14" s="5"/>
      <c r="B14" s="6"/>
      <c r="C14" s="5"/>
      <c r="D14" s="8"/>
      <c r="E14" s="8"/>
      <c r="F14" s="11">
        <f t="shared" si="0"/>
        <v>0</v>
      </c>
      <c r="G14" s="10"/>
    </row>
  </sheetData>
  <mergeCells count="10">
    <mergeCell ref="A1:G1"/>
    <mergeCell ref="A2:G2"/>
    <mergeCell ref="A3:G3"/>
    <mergeCell ref="A4:G4"/>
    <mergeCell ref="A6:A7"/>
    <mergeCell ref="B6:B7"/>
    <mergeCell ref="D6:D7"/>
    <mergeCell ref="E6:E7"/>
    <mergeCell ref="F6:F7"/>
    <mergeCell ref="G6:G7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2023-12-11T06:26:18Z</cp:lastPrinted>
  <dcterms:created xsi:type="dcterms:W3CDTF">2023-12-11T05:49:43Z</dcterms:created>
  <dcterms:modified xsi:type="dcterms:W3CDTF">2023-12-11T06:27:39Z</dcterms:modified>
</cp:coreProperties>
</file>